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cts\Buy Backs_Ongoing\2024\April\Images Sheets &amp; Forms\"/>
    </mc:Choice>
  </mc:AlternateContent>
  <xr:revisionPtr revIDLastSave="0" documentId="13_ncr:1_{BB954F97-60B1-4316-9666-3871EEEFFDC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I41" i="1" s="1"/>
  <c r="G40" i="1"/>
  <c r="I40" i="1" s="1"/>
  <c r="G37" i="1"/>
  <c r="I37" i="1" s="1"/>
  <c r="G38" i="1"/>
  <c r="I38" i="1" s="1"/>
  <c r="G36" i="1"/>
  <c r="I36" i="1" s="1"/>
  <c r="G34" i="1"/>
  <c r="I34" i="1" s="1"/>
  <c r="G32" i="1"/>
  <c r="I32" i="1" s="1"/>
  <c r="G33" i="1"/>
  <c r="I33" i="1" s="1"/>
  <c r="G31" i="1"/>
  <c r="I31" i="1" s="1"/>
  <c r="G28" i="1"/>
  <c r="I28" i="1" s="1"/>
  <c r="G29" i="1"/>
  <c r="I29" i="1" s="1"/>
  <c r="G27" i="1"/>
  <c r="I27" i="1" s="1"/>
  <c r="G25" i="1"/>
  <c r="I25" i="1" s="1"/>
  <c r="G24" i="1"/>
  <c r="I24" i="1" s="1"/>
  <c r="G22" i="1"/>
  <c r="I22" i="1" s="1"/>
  <c r="G21" i="1"/>
  <c r="I21" i="1" s="1"/>
  <c r="I43" i="1" l="1"/>
</calcChain>
</file>

<file path=xl/sharedStrings.xml><?xml version="1.0" encoding="utf-8"?>
<sst xmlns="http://schemas.openxmlformats.org/spreadsheetml/2006/main" count="52" uniqueCount="52">
  <si>
    <t xml:space="preserve">FOR BCLC OFFICE USE ONLY </t>
  </si>
  <si>
    <t xml:space="preserve">Counted/Verified by: </t>
  </si>
  <si>
    <t xml:space="preserve">Return Number: </t>
  </si>
  <si>
    <t>1. RETAILER STORE NAME:</t>
  </si>
  <si>
    <t xml:space="preserve">INSTRUCTIONS: </t>
  </si>
  <si>
    <t>Product Code</t>
  </si>
  <si>
    <t>Game Name</t>
  </si>
  <si>
    <t>Total Tickets Returned</t>
  </si>
  <si>
    <t># Full Packages</t>
  </si>
  <si>
    <t>Your Cost</t>
  </si>
  <si>
    <t>Your Credit</t>
  </si>
  <si>
    <t xml:space="preserve">1. DATE: </t>
  </si>
  <si>
    <t># Loose Tickets</t>
  </si>
  <si>
    <t>10. RETAILER PRINT NAME HERE</t>
  </si>
  <si>
    <t xml:space="preserve">3. Enter # Loose Tickets (Column 5). </t>
  </si>
  <si>
    <t xml:space="preserve">4. Enter Total Tickets Returned (Column 6). </t>
  </si>
  <si>
    <t>5. Multiply Total Tickets Returned (Column 6) to Your Cost (Column 7).</t>
  </si>
  <si>
    <t xml:space="preserve">6. Enter Your Credit in (Column 8). </t>
  </si>
  <si>
    <t>7. Add all of Your Credit (Column 8) to determine Total Credit of Buyback (Box 9).</t>
  </si>
  <si>
    <t xml:space="preserve">8. Clearly Print your name in (Box 10). </t>
  </si>
  <si>
    <t xml:space="preserve">2. Enter # Full Packages (Column 4).  </t>
  </si>
  <si>
    <t xml:space="preserve">Any discrepancies between the contents and this declaration will be adjusted to my account accordingly. </t>
  </si>
  <si>
    <t>EXPIRED TICKET LIST</t>
  </si>
  <si>
    <t xml:space="preserve">Incomplete forms will result in a delay in processing your credit. </t>
  </si>
  <si>
    <t>Expiry Date</t>
  </si>
  <si>
    <t xml:space="preserve">Please follow instructions 1 through 8 when completing the buyback form. </t>
  </si>
  <si>
    <t xml:space="preserve">1. POSTAL CODE: </t>
  </si>
  <si>
    <t>RETAILER: KEEP THE YELLOW COPY FOR YOUR RECORDS</t>
  </si>
  <si>
    <t>THIS FORM IS ALSO AVAILABLE ON THE RETAILER HUB UNDER SCRATCH &amp; WIN &gt; BUYBACKS &amp; EXPIRED TICKETS</t>
  </si>
  <si>
    <t xml:space="preserve">ATTENTION RETAILER: Scratch &amp; Win tickets listed below are expiring and must be removed from your display cases and returned to BCLC. </t>
  </si>
  <si>
    <r>
      <t xml:space="preserve">RETURN COMPLETED </t>
    </r>
    <r>
      <rPr>
        <b/>
        <u/>
        <sz val="13"/>
        <rFont val="Arial"/>
        <family val="2"/>
      </rPr>
      <t>WHITE</t>
    </r>
    <r>
      <rPr>
        <b/>
        <sz val="13"/>
        <rFont val="Arial"/>
        <family val="2"/>
      </rPr>
      <t xml:space="preserve"> COPY TO BCLC</t>
    </r>
  </si>
  <si>
    <t xml:space="preserve">1. RETAILER NUMBER:    RET </t>
  </si>
  <si>
    <t>(5-digit)</t>
  </si>
  <si>
    <t xml:space="preserve">9. TOTAL CREDIT OF BUYBACKS:   </t>
  </si>
  <si>
    <t>1. Record 5-digit Retailer Number, Date, Retailer Store Name and Postal Code.</t>
  </si>
  <si>
    <r>
      <t xml:space="preserve">$1 Ruby Riches - </t>
    </r>
    <r>
      <rPr>
        <b/>
        <sz val="8"/>
        <rFont val="Arial"/>
        <family val="2"/>
      </rPr>
      <t>100/pkg</t>
    </r>
  </si>
  <si>
    <r>
      <t xml:space="preserve">$1 Just a Buck II - </t>
    </r>
    <r>
      <rPr>
        <b/>
        <sz val="8"/>
        <rFont val="Arial"/>
        <family val="2"/>
      </rPr>
      <t>100/pkg</t>
    </r>
  </si>
  <si>
    <r>
      <t xml:space="preserve">$2 Winner Winner Chicken Dinner </t>
    </r>
    <r>
      <rPr>
        <b/>
        <sz val="8"/>
        <rFont val="Arial"/>
        <family val="2"/>
      </rPr>
      <t>- 50/pkg</t>
    </r>
  </si>
  <si>
    <r>
      <t>$2 2X the Cash</t>
    </r>
    <r>
      <rPr>
        <b/>
        <sz val="8"/>
        <rFont val="Arial"/>
        <family val="2"/>
      </rPr>
      <t xml:space="preserve"> - 50/pkg</t>
    </r>
  </si>
  <si>
    <r>
      <t xml:space="preserve">$3 Continents - </t>
    </r>
    <r>
      <rPr>
        <b/>
        <sz val="8"/>
        <rFont val="Arial"/>
        <family val="2"/>
      </rPr>
      <t>50/pkg</t>
    </r>
  </si>
  <si>
    <r>
      <t xml:space="preserve">$3 Winning Words II - </t>
    </r>
    <r>
      <rPr>
        <b/>
        <sz val="8"/>
        <rFont val="Arial"/>
        <family val="2"/>
      </rPr>
      <t>50/pkg</t>
    </r>
  </si>
  <si>
    <r>
      <t xml:space="preserve">$3 Block-O - </t>
    </r>
    <r>
      <rPr>
        <b/>
        <sz val="8"/>
        <rFont val="Arial"/>
        <family val="2"/>
      </rPr>
      <t>50/pkg</t>
    </r>
  </si>
  <si>
    <r>
      <t xml:space="preserve">$5 5X the Cash </t>
    </r>
    <r>
      <rPr>
        <b/>
        <sz val="8"/>
        <color theme="1"/>
        <rFont val="Arial"/>
        <family val="2"/>
      </rPr>
      <t>- 25/pkg</t>
    </r>
  </si>
  <si>
    <r>
      <t xml:space="preserve">$5 88 Fortunes </t>
    </r>
    <r>
      <rPr>
        <b/>
        <sz val="8"/>
        <rFont val="Arial"/>
        <family val="2"/>
      </rPr>
      <t>- 25/pkg</t>
    </r>
  </si>
  <si>
    <r>
      <t xml:space="preserve">$5 Cash Crush </t>
    </r>
    <r>
      <rPr>
        <b/>
        <sz val="8"/>
        <rFont val="Arial"/>
        <family val="2"/>
      </rPr>
      <t>- 25/pkg</t>
    </r>
  </si>
  <si>
    <t>312126-03</t>
  </si>
  <si>
    <r>
      <t>$5 Deluxe Crossword (Wild West) -</t>
    </r>
    <r>
      <rPr>
        <b/>
        <sz val="8"/>
        <rFont val="Arial"/>
        <family val="2"/>
      </rPr>
      <t xml:space="preserve"> 50/pkg</t>
    </r>
  </si>
  <si>
    <r>
      <t xml:space="preserve">$10 Big Stack - </t>
    </r>
    <r>
      <rPr>
        <b/>
        <sz val="8"/>
        <color theme="1"/>
        <rFont val="Arial"/>
        <family val="2"/>
      </rPr>
      <t>20/pkg</t>
    </r>
  </si>
  <si>
    <r>
      <t xml:space="preserve">$10 10X the Cash - </t>
    </r>
    <r>
      <rPr>
        <b/>
        <sz val="8"/>
        <color theme="1"/>
        <rFont val="Arial"/>
        <family val="2"/>
      </rPr>
      <t>20/pkg</t>
    </r>
  </si>
  <si>
    <r>
      <t xml:space="preserve">$10 Bingo Grand XII </t>
    </r>
    <r>
      <rPr>
        <b/>
        <sz val="8"/>
        <rFont val="Arial"/>
        <family val="2"/>
      </rPr>
      <t>- 20/pkg</t>
    </r>
  </si>
  <si>
    <r>
      <t>$20 Super Gift Pack -</t>
    </r>
    <r>
      <rPr>
        <b/>
        <sz val="8"/>
        <color theme="1"/>
        <rFont val="Arial"/>
        <family val="2"/>
      </rPr>
      <t xml:space="preserve"> 10/pkg</t>
    </r>
  </si>
  <si>
    <r>
      <t xml:space="preserve">$20 Reel Cash - </t>
    </r>
    <r>
      <rPr>
        <b/>
        <sz val="8"/>
        <rFont val="Arial"/>
        <family val="2"/>
      </rPr>
      <t>10/pkg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</si>
</sst>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[$-1009]d\-mmm\-yy;@"/>
    <numFmt numFmtId="167" formatCode="[$-1009]d/mmm/yy;@"/>
    <numFmt numFmtId="168" formatCode="&quot;$&quot;#,##0.00;[Red]&quot;$&quot;#,##0.00"/>
  </numFmts>
  <fonts count="23" x14ac:knownFonts="1">
    <font>
      <sz val="10"/>
      <name val="Arial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.5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0" fillId="2" borderId="6" xfId="0" applyFill="1" applyBorder="1"/>
    <xf numFmtId="0" fontId="1" fillId="0" borderId="0" xfId="0" applyFont="1" applyAlignment="1">
      <alignment horizontal="left"/>
    </xf>
    <xf numFmtId="0" fontId="0" fillId="2" borderId="7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/>
    <xf numFmtId="0" fontId="1" fillId="0" borderId="8" xfId="0" applyFont="1" applyBorder="1"/>
    <xf numFmtId="165" fontId="4" fillId="3" borderId="11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/>
    <xf numFmtId="164" fontId="12" fillId="0" borderId="0" xfId="1" quotePrefix="1" applyNumberFormat="1" applyFont="1" applyAlignment="1">
      <alignment horizontal="left"/>
    </xf>
    <xf numFmtId="0" fontId="12" fillId="0" borderId="0" xfId="1" applyFont="1" applyAlignment="1">
      <alignment horizontal="center"/>
    </xf>
    <xf numFmtId="166" fontId="12" fillId="0" borderId="0" xfId="1" quotePrefix="1" applyNumberFormat="1" applyFont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center"/>
    </xf>
    <xf numFmtId="164" fontId="13" fillId="0" borderId="0" xfId="1" quotePrefix="1" applyNumberFormat="1" applyFont="1" applyAlignment="1">
      <alignment horizontal="left"/>
    </xf>
    <xf numFmtId="166" fontId="13" fillId="0" borderId="0" xfId="1" quotePrefix="1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/>
    <xf numFmtId="0" fontId="0" fillId="5" borderId="11" xfId="0" applyFill="1" applyBorder="1" applyAlignment="1">
      <alignment vertical="center"/>
    </xf>
    <xf numFmtId="0" fontId="6" fillId="3" borderId="11" xfId="0" applyFont="1" applyFill="1" applyBorder="1"/>
    <xf numFmtId="164" fontId="7" fillId="7" borderId="7" xfId="0" applyNumberFormat="1" applyFont="1" applyFill="1" applyBorder="1" applyAlignment="1">
      <alignment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164" fontId="1" fillId="8" borderId="11" xfId="1" quotePrefix="1" applyNumberFormat="1" applyFont="1" applyFill="1" applyBorder="1" applyAlignment="1">
      <alignment horizontal="left" vertical="center"/>
    </xf>
    <xf numFmtId="166" fontId="1" fillId="0" borderId="11" xfId="1" quotePrefix="1" applyNumberFormat="1" applyFont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1" fillId="0" borderId="11" xfId="1" quotePrefix="1" applyNumberFormat="1" applyFont="1" applyBorder="1" applyAlignment="1">
      <alignment horizontal="left" vertical="center"/>
    </xf>
    <xf numFmtId="0" fontId="17" fillId="0" borderId="0" xfId="0" applyFont="1"/>
    <xf numFmtId="164" fontId="1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64" fontId="1" fillId="0" borderId="11" xfId="0" quotePrefix="1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5" fontId="4" fillId="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167" fontId="13" fillId="0" borderId="11" xfId="0" applyNumberFormat="1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9" borderId="13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168" fontId="0" fillId="5" borderId="11" xfId="0" applyNumberFormat="1" applyFill="1" applyBorder="1"/>
    <xf numFmtId="168" fontId="16" fillId="5" borderId="11" xfId="0" applyNumberFormat="1" applyFont="1" applyFill="1" applyBorder="1" applyAlignment="1">
      <alignment vertical="center"/>
    </xf>
    <xf numFmtId="0" fontId="0" fillId="0" borderId="0" xfId="0" applyFill="1"/>
    <xf numFmtId="0" fontId="17" fillId="7" borderId="0" xfId="0" applyFont="1" applyFill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0" fillId="5" borderId="7" xfId="0" applyFill="1" applyBorder="1" applyAlignment="1" applyProtection="1">
      <alignment horizontal="left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13852</xdr:colOff>
      <xdr:row>48</xdr:row>
      <xdr:rowOff>259926</xdr:rowOff>
    </xdr:from>
    <xdr:to>
      <xdr:col>5</xdr:col>
      <xdr:colOff>41564</xdr:colOff>
      <xdr:row>48</xdr:row>
      <xdr:rowOff>259926</xdr:rowOff>
    </xdr:to>
    <xdr:sp macro="" textlink="">
      <xdr:nvSpPr>
        <xdr:cNvPr id="1982" name="Line 5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ShapeType="1"/>
        </xdr:cNvSpPr>
      </xdr:nvSpPr>
      <xdr:spPr bwMode="auto">
        <a:xfrm>
          <a:off x="1198265" y="12236578"/>
          <a:ext cx="450860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156728</xdr:colOff>
      <xdr:row>48</xdr:row>
      <xdr:rowOff>258098</xdr:rowOff>
    </xdr:from>
    <xdr:to>
      <xdr:col>8</xdr:col>
      <xdr:colOff>918881</xdr:colOff>
      <xdr:row>48</xdr:row>
      <xdr:rowOff>258098</xdr:rowOff>
    </xdr:to>
    <xdr:sp macro="" textlink="">
      <xdr:nvSpPr>
        <xdr:cNvPr id="1983" name="Line 8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ShapeType="1"/>
        </xdr:cNvSpPr>
      </xdr:nvSpPr>
      <xdr:spPr bwMode="auto">
        <a:xfrm>
          <a:off x="7263206" y="12234750"/>
          <a:ext cx="126739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581891</xdr:colOff>
      <xdr:row>14</xdr:row>
      <xdr:rowOff>357255</xdr:rowOff>
    </xdr:from>
    <xdr:to>
      <xdr:col>5</xdr:col>
      <xdr:colOff>546485</xdr:colOff>
      <xdr:row>14</xdr:row>
      <xdr:rowOff>357255</xdr:rowOff>
    </xdr:to>
    <xdr:sp macro="" textlink="">
      <xdr:nvSpPr>
        <xdr:cNvPr id="1984" name="Line 1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ShapeType="1"/>
        </xdr:cNvSpPr>
      </xdr:nvSpPr>
      <xdr:spPr bwMode="auto">
        <a:xfrm>
          <a:off x="1770946" y="3045189"/>
          <a:ext cx="477942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584688</xdr:colOff>
      <xdr:row>13</xdr:row>
      <xdr:rowOff>371054</xdr:rowOff>
    </xdr:from>
    <xdr:to>
      <xdr:col>9</xdr:col>
      <xdr:colOff>482</xdr:colOff>
      <xdr:row>13</xdr:row>
      <xdr:rowOff>374513</xdr:rowOff>
    </xdr:to>
    <xdr:sp macro="" textlink="">
      <xdr:nvSpPr>
        <xdr:cNvPr id="1985" name="Line 1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ShapeType="1"/>
        </xdr:cNvSpPr>
      </xdr:nvSpPr>
      <xdr:spPr bwMode="auto">
        <a:xfrm flipV="1">
          <a:off x="7191479" y="2673801"/>
          <a:ext cx="1475706" cy="3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CA"/>
            <a:t>  </a:t>
          </a:r>
        </a:p>
      </xdr:txBody>
    </xdr:sp>
    <xdr:clientData/>
  </xdr:twoCellAnchor>
  <xdr:twoCellAnchor>
    <xdr:from>
      <xdr:col>0</xdr:col>
      <xdr:colOff>0</xdr:colOff>
      <xdr:row>44</xdr:row>
      <xdr:rowOff>360492</xdr:rowOff>
    </xdr:from>
    <xdr:to>
      <xdr:col>4</xdr:col>
      <xdr:colOff>9525</xdr:colOff>
      <xdr:row>44</xdr:row>
      <xdr:rowOff>360492</xdr:rowOff>
    </xdr:to>
    <xdr:sp macro="" textlink="">
      <xdr:nvSpPr>
        <xdr:cNvPr id="1986" name="Line 1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ShapeType="1"/>
        </xdr:cNvSpPr>
      </xdr:nvSpPr>
      <xdr:spPr bwMode="auto">
        <a:xfrm>
          <a:off x="0" y="10484206"/>
          <a:ext cx="532677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324465</xdr:colOff>
      <xdr:row>14</xdr:row>
      <xdr:rowOff>359222</xdr:rowOff>
    </xdr:from>
    <xdr:to>
      <xdr:col>9</xdr:col>
      <xdr:colOff>0</xdr:colOff>
      <xdr:row>14</xdr:row>
      <xdr:rowOff>359222</xdr:rowOff>
    </xdr:to>
    <xdr:sp macro="" textlink="">
      <xdr:nvSpPr>
        <xdr:cNvPr id="1987" name="Line 1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ShapeType="1"/>
        </xdr:cNvSpPr>
      </xdr:nvSpPr>
      <xdr:spPr bwMode="auto">
        <a:xfrm flipV="1">
          <a:off x="7768619" y="3047156"/>
          <a:ext cx="8980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281939</xdr:colOff>
      <xdr:row>9</xdr:row>
      <xdr:rowOff>91111</xdr:rowOff>
    </xdr:from>
    <xdr:to>
      <xdr:col>8</xdr:col>
      <xdr:colOff>872562</xdr:colOff>
      <xdr:row>12</xdr:row>
      <xdr:rowOff>147</xdr:rowOff>
    </xdr:to>
    <xdr:pic>
      <xdr:nvPicPr>
        <xdr:cNvPr id="11" name="Picture 18" descr="bclc-logo_Tag_RGB">
          <a:extLst>
            <a:ext uri="{FF2B5EF4-FFF2-40B4-BE49-F238E27FC236}">
              <a16:creationId xmlns:a16="http://schemas.microsoft.com/office/drawing/2014/main" id="{71E59322-2F37-4ED3-AFF3-CC4A6366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599" y="2140891"/>
          <a:ext cx="590623" cy="48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1176623</xdr:colOff>
      <xdr:row>14</xdr:row>
      <xdr:rowOff>2624</xdr:rowOff>
    </xdr:from>
    <xdr:to>
      <xdr:col>2</xdr:col>
      <xdr:colOff>1484361</xdr:colOff>
      <xdr:row>14</xdr:row>
      <xdr:rowOff>2624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7489E-9124-4961-B5FD-7DEE54E4C853}"/>
            </a:ext>
          </a:extLst>
        </xdr:cNvPr>
        <xdr:cNvSpPr>
          <a:spLocks noChangeShapeType="1"/>
        </xdr:cNvSpPr>
      </xdr:nvSpPr>
      <xdr:spPr bwMode="auto">
        <a:xfrm flipV="1">
          <a:off x="2361036" y="2686189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CA"/>
            <a:t>      </a:t>
          </a:r>
        </a:p>
      </xdr:txBody>
    </xdr:sp>
    <xdr:clientData/>
  </xdr:twoCellAnchor>
  <xdr:twoCellAnchor>
    <xdr:from>
      <xdr:col>2</xdr:col>
      <xdr:colOff>687453</xdr:colOff>
      <xdr:row>14</xdr:row>
      <xdr:rowOff>2575</xdr:rowOff>
    </xdr:from>
    <xdr:to>
      <xdr:col>2</xdr:col>
      <xdr:colOff>995191</xdr:colOff>
      <xdr:row>14</xdr:row>
      <xdr:rowOff>2575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1131FFEE-542A-4338-AE4C-4D70F8901DE2}"/>
            </a:ext>
          </a:extLst>
        </xdr:cNvPr>
        <xdr:cNvSpPr>
          <a:spLocks noChangeShapeType="1"/>
        </xdr:cNvSpPr>
      </xdr:nvSpPr>
      <xdr:spPr bwMode="auto">
        <a:xfrm flipV="1">
          <a:off x="1871866" y="2686140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2169011</xdr:colOff>
      <xdr:row>14</xdr:row>
      <xdr:rowOff>126</xdr:rowOff>
    </xdr:from>
    <xdr:to>
      <xdr:col>2</xdr:col>
      <xdr:colOff>2476680</xdr:colOff>
      <xdr:row>14</xdr:row>
      <xdr:rowOff>126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74E3DE0F-3051-4F47-A4A2-CF9A8B2454C5}"/>
            </a:ext>
          </a:extLst>
        </xdr:cNvPr>
        <xdr:cNvSpPr>
          <a:spLocks noChangeShapeType="1"/>
        </xdr:cNvSpPr>
      </xdr:nvSpPr>
      <xdr:spPr bwMode="auto">
        <a:xfrm flipV="1">
          <a:off x="3353424" y="2683691"/>
          <a:ext cx="30766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1672098</xdr:colOff>
      <xdr:row>14</xdr:row>
      <xdr:rowOff>1946</xdr:rowOff>
    </xdr:from>
    <xdr:to>
      <xdr:col>2</xdr:col>
      <xdr:colOff>1979836</xdr:colOff>
      <xdr:row>14</xdr:row>
      <xdr:rowOff>1946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81667783-E03E-430F-B730-0D02C55986FA}"/>
            </a:ext>
          </a:extLst>
        </xdr:cNvPr>
        <xdr:cNvSpPr>
          <a:spLocks noChangeShapeType="1"/>
        </xdr:cNvSpPr>
      </xdr:nvSpPr>
      <xdr:spPr bwMode="auto">
        <a:xfrm flipV="1">
          <a:off x="2856511" y="2685511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2663972</xdr:colOff>
      <xdr:row>14</xdr:row>
      <xdr:rowOff>0</xdr:rowOff>
    </xdr:from>
    <xdr:to>
      <xdr:col>2</xdr:col>
      <xdr:colOff>2971710</xdr:colOff>
      <xdr:row>14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1797412-F828-4F1F-B243-FEEFF8199DD4}"/>
            </a:ext>
          </a:extLst>
        </xdr:cNvPr>
        <xdr:cNvSpPr>
          <a:spLocks noChangeShapeType="1"/>
        </xdr:cNvSpPr>
      </xdr:nvSpPr>
      <xdr:spPr bwMode="auto">
        <a:xfrm flipV="1">
          <a:off x="3848385" y="2683565"/>
          <a:ext cx="3077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GridLines="0" tabSelected="1" topLeftCell="A4" zoomScale="60" zoomScaleNormal="60" zoomScaleSheetLayoutView="100" workbookViewId="0">
      <selection activeCell="E40" sqref="E40:F41"/>
    </sheetView>
  </sheetViews>
  <sheetFormatPr defaultRowHeight="12.5" x14ac:dyDescent="0.25"/>
  <cols>
    <col min="1" max="1" width="6.54296875" customWidth="1"/>
    <col min="2" max="2" width="12.90625" customWidth="1"/>
    <col min="3" max="3" width="43.08984375" customWidth="1"/>
    <col min="4" max="4" width="12.6328125" customWidth="1"/>
    <col min="5" max="5" width="10" customWidth="1"/>
    <col min="6" max="6" width="9.7265625" customWidth="1"/>
    <col min="7" max="7" width="12.36328125" customWidth="1"/>
    <col min="8" max="8" width="7.6328125" customWidth="1"/>
    <col min="9" max="9" width="15.6328125" customWidth="1"/>
    <col min="10" max="10" width="13.6328125" customWidth="1"/>
  </cols>
  <sheetData>
    <row r="1" spans="1:10" ht="37.5" customHeight="1" x14ac:dyDescent="0.65">
      <c r="A1" s="33"/>
      <c r="B1" s="33"/>
      <c r="C1" s="64" t="s">
        <v>22</v>
      </c>
      <c r="D1" s="64"/>
      <c r="E1" s="64"/>
      <c r="F1" s="64"/>
      <c r="G1" s="64"/>
      <c r="H1" s="33"/>
      <c r="I1" s="33"/>
      <c r="J1" s="3"/>
    </row>
    <row r="2" spans="1:10" ht="17.399999999999999" customHeight="1" x14ac:dyDescent="0.6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3"/>
    </row>
    <row r="3" spans="1:10" ht="17" customHeight="1" x14ac:dyDescent="0.65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3"/>
    </row>
    <row r="4" spans="1:10" ht="15" customHeight="1" x14ac:dyDescent="0.3">
      <c r="A4" s="20" t="s">
        <v>4</v>
      </c>
    </row>
    <row r="5" spans="1:10" ht="15" customHeight="1" x14ac:dyDescent="0.3">
      <c r="A5" s="1" t="s">
        <v>34</v>
      </c>
    </row>
    <row r="6" spans="1:10" ht="15" customHeight="1" x14ac:dyDescent="0.3">
      <c r="A6" s="11" t="s">
        <v>20</v>
      </c>
    </row>
    <row r="7" spans="1:10" ht="15" customHeight="1" x14ac:dyDescent="0.3">
      <c r="A7" s="1" t="s">
        <v>14</v>
      </c>
    </row>
    <row r="8" spans="1:10" ht="15" customHeight="1" x14ac:dyDescent="0.3">
      <c r="A8" s="1" t="s">
        <v>15</v>
      </c>
    </row>
    <row r="9" spans="1:10" ht="15" customHeight="1" x14ac:dyDescent="0.3">
      <c r="A9" s="1" t="s">
        <v>16</v>
      </c>
    </row>
    <row r="10" spans="1:10" ht="15" customHeight="1" x14ac:dyDescent="0.3">
      <c r="A10" s="1" t="s">
        <v>17</v>
      </c>
    </row>
    <row r="11" spans="1:10" ht="15" customHeight="1" x14ac:dyDescent="0.3">
      <c r="A11" s="1" t="s">
        <v>18</v>
      </c>
    </row>
    <row r="12" spans="1:10" ht="15" customHeight="1" x14ac:dyDescent="0.3">
      <c r="A12" s="11" t="s">
        <v>19</v>
      </c>
    </row>
    <row r="13" spans="1:10" ht="5" customHeight="1" x14ac:dyDescent="0.3">
      <c r="A13" s="11"/>
      <c r="B13" s="29"/>
      <c r="C13" s="30"/>
      <c r="D13" s="31"/>
    </row>
    <row r="14" spans="1:10" ht="30" customHeight="1" x14ac:dyDescent="0.3">
      <c r="A14" s="24" t="s">
        <v>31</v>
      </c>
      <c r="B14" s="23"/>
      <c r="C14" s="24"/>
      <c r="D14" s="24" t="s">
        <v>32</v>
      </c>
      <c r="E14" s="24"/>
      <c r="F14" s="23"/>
      <c r="G14" s="24" t="s">
        <v>11</v>
      </c>
      <c r="H14" s="89"/>
      <c r="I14" s="89"/>
    </row>
    <row r="15" spans="1:10" ht="30" customHeight="1" x14ac:dyDescent="0.3">
      <c r="A15" s="24" t="s">
        <v>3</v>
      </c>
      <c r="B15" s="23"/>
      <c r="C15" s="23"/>
      <c r="D15" s="23"/>
      <c r="E15" s="91"/>
      <c r="F15" s="91"/>
      <c r="G15" s="24" t="s">
        <v>26</v>
      </c>
      <c r="H15" s="24"/>
      <c r="I15" s="90"/>
    </row>
    <row r="16" spans="1:10" ht="3" customHeight="1" x14ac:dyDescent="0.3">
      <c r="A16" s="1"/>
      <c r="G16" s="1"/>
      <c r="H16" s="1"/>
    </row>
    <row r="17" spans="1:19" ht="17.399999999999999" customHeight="1" x14ac:dyDescent="0.25">
      <c r="A17" s="67" t="s">
        <v>29</v>
      </c>
      <c r="B17" s="67"/>
      <c r="C17" s="67"/>
      <c r="D17" s="67"/>
      <c r="E17" s="67"/>
      <c r="F17" s="67"/>
      <c r="G17" s="67"/>
      <c r="H17" s="67"/>
      <c r="I17" s="67"/>
    </row>
    <row r="18" spans="1:19" ht="26" x14ac:dyDescent="0.25">
      <c r="A18" s="12"/>
      <c r="B18" s="13" t="s">
        <v>5</v>
      </c>
      <c r="C18" s="14" t="s">
        <v>6</v>
      </c>
      <c r="D18" s="13" t="s">
        <v>24</v>
      </c>
      <c r="E18" s="13" t="s">
        <v>8</v>
      </c>
      <c r="F18" s="13" t="s">
        <v>12</v>
      </c>
      <c r="G18" s="13" t="s">
        <v>7</v>
      </c>
      <c r="H18" s="13" t="s">
        <v>9</v>
      </c>
      <c r="I18" s="13" t="s">
        <v>10</v>
      </c>
    </row>
    <row r="19" spans="1:19" ht="15" customHeight="1" x14ac:dyDescent="0.35">
      <c r="A19" s="21"/>
      <c r="B19" s="19">
        <v>2</v>
      </c>
      <c r="C19" s="18">
        <v>3</v>
      </c>
      <c r="D19" s="18"/>
      <c r="E19" s="18">
        <v>4</v>
      </c>
      <c r="F19" s="19">
        <v>5</v>
      </c>
      <c r="G19" s="19">
        <v>6</v>
      </c>
      <c r="H19" s="19">
        <v>7</v>
      </c>
      <c r="I19" s="19">
        <v>8</v>
      </c>
    </row>
    <row r="20" spans="1:19" ht="3.75" customHeight="1" x14ac:dyDescent="0.3">
      <c r="A20" s="36"/>
      <c r="B20" s="37"/>
      <c r="C20" s="38"/>
      <c r="D20" s="38"/>
      <c r="E20" s="37"/>
      <c r="F20" s="39"/>
      <c r="G20" s="39"/>
      <c r="H20" s="40"/>
      <c r="I20" s="39"/>
    </row>
    <row r="21" spans="1:19" ht="25" customHeight="1" x14ac:dyDescent="0.25">
      <c r="A21" s="71">
        <v>1</v>
      </c>
      <c r="B21" s="32">
        <v>312148</v>
      </c>
      <c r="C21" s="43" t="s">
        <v>35</v>
      </c>
      <c r="D21" s="44">
        <v>45538</v>
      </c>
      <c r="E21" s="86"/>
      <c r="F21" s="87"/>
      <c r="G21" s="34">
        <f>(E21*100)+F21</f>
        <v>0</v>
      </c>
      <c r="H21" s="22">
        <v>0.95</v>
      </c>
      <c r="I21" s="80">
        <f>G21*H21</f>
        <v>0</v>
      </c>
    </row>
    <row r="22" spans="1:19" ht="25" customHeight="1" x14ac:dyDescent="0.25">
      <c r="A22" s="71"/>
      <c r="B22" s="32">
        <v>312150</v>
      </c>
      <c r="C22" s="43" t="s">
        <v>36</v>
      </c>
      <c r="D22" s="44">
        <v>45538</v>
      </c>
      <c r="E22" s="86"/>
      <c r="F22" s="87"/>
      <c r="G22" s="34">
        <f>(E22*100)+F22</f>
        <v>0</v>
      </c>
      <c r="H22" s="22">
        <v>0.95</v>
      </c>
      <c r="I22" s="80">
        <f t="shared" ref="I22:I41" si="0">G22*H22</f>
        <v>0</v>
      </c>
    </row>
    <row r="23" spans="1:19" ht="3.75" customHeight="1" x14ac:dyDescent="0.25">
      <c r="A23" s="45"/>
      <c r="B23" s="42"/>
      <c r="C23" s="42"/>
      <c r="D23" s="42"/>
      <c r="E23" s="83"/>
      <c r="F23" s="83"/>
      <c r="G23" s="39"/>
      <c r="H23" s="38"/>
      <c r="I23" s="39"/>
    </row>
    <row r="24" spans="1:19" ht="25" customHeight="1" x14ac:dyDescent="0.25">
      <c r="A24" s="74">
        <v>2</v>
      </c>
      <c r="B24" s="32">
        <v>312151</v>
      </c>
      <c r="C24" s="43" t="s">
        <v>37</v>
      </c>
      <c r="D24" s="44">
        <v>45538</v>
      </c>
      <c r="E24" s="88"/>
      <c r="F24" s="88"/>
      <c r="G24" s="34">
        <f>(E24*50)+F24</f>
        <v>0</v>
      </c>
      <c r="H24" s="22">
        <v>1.9</v>
      </c>
      <c r="I24" s="80">
        <f t="shared" si="0"/>
        <v>0</v>
      </c>
      <c r="Q24" s="28"/>
      <c r="R24" s="28"/>
      <c r="S24" s="28"/>
    </row>
    <row r="25" spans="1:19" ht="25" customHeight="1" x14ac:dyDescent="0.25">
      <c r="A25" s="73"/>
      <c r="B25" s="32">
        <v>312155</v>
      </c>
      <c r="C25" s="43" t="s">
        <v>38</v>
      </c>
      <c r="D25" s="44">
        <v>45538</v>
      </c>
      <c r="E25" s="88"/>
      <c r="F25" s="88"/>
      <c r="G25" s="34">
        <f>(E25*50)+F25</f>
        <v>0</v>
      </c>
      <c r="H25" s="22">
        <v>1.9</v>
      </c>
      <c r="I25" s="80">
        <f t="shared" si="0"/>
        <v>0</v>
      </c>
      <c r="Q25" s="28"/>
      <c r="R25" s="28"/>
      <c r="S25" s="28"/>
    </row>
    <row r="26" spans="1:19" ht="3.75" customHeight="1" x14ac:dyDescent="0.25">
      <c r="A26" s="41"/>
      <c r="B26" s="42"/>
      <c r="C26" s="42"/>
      <c r="D26" s="42"/>
      <c r="E26" s="83"/>
      <c r="F26" s="83"/>
      <c r="G26" s="39"/>
      <c r="H26" s="38"/>
      <c r="I26" s="39"/>
      <c r="S26" s="28"/>
    </row>
    <row r="27" spans="1:19" ht="25" customHeight="1" x14ac:dyDescent="0.25">
      <c r="A27" s="73">
        <v>3</v>
      </c>
      <c r="B27" s="32">
        <v>312153</v>
      </c>
      <c r="C27" s="47" t="s">
        <v>39</v>
      </c>
      <c r="D27" s="44">
        <v>45538</v>
      </c>
      <c r="E27" s="88"/>
      <c r="F27" s="88"/>
      <c r="G27" s="34">
        <f>(E27*50)+F27</f>
        <v>0</v>
      </c>
      <c r="H27" s="22">
        <v>2.85</v>
      </c>
      <c r="I27" s="80">
        <f t="shared" si="0"/>
        <v>0</v>
      </c>
      <c r="L27" s="27"/>
      <c r="M27" s="25"/>
      <c r="N27" s="26"/>
      <c r="Q27" s="27"/>
      <c r="R27" s="25"/>
      <c r="S27" s="26"/>
    </row>
    <row r="28" spans="1:19" ht="25" customHeight="1" x14ac:dyDescent="0.25">
      <c r="A28" s="73"/>
      <c r="B28" s="32">
        <v>312154</v>
      </c>
      <c r="C28" s="43" t="s">
        <v>40</v>
      </c>
      <c r="D28" s="44">
        <v>45538</v>
      </c>
      <c r="E28" s="88"/>
      <c r="F28" s="88"/>
      <c r="G28" s="34">
        <f t="shared" ref="G28:G31" si="1">(E28*50)+F28</f>
        <v>0</v>
      </c>
      <c r="H28" s="22">
        <v>2.85</v>
      </c>
      <c r="I28" s="80">
        <f t="shared" si="0"/>
        <v>0</v>
      </c>
      <c r="L28" s="27"/>
      <c r="M28" s="25"/>
      <c r="N28" s="26"/>
      <c r="Q28" s="27"/>
      <c r="R28" s="25"/>
      <c r="S28" s="26"/>
    </row>
    <row r="29" spans="1:19" ht="25" customHeight="1" x14ac:dyDescent="0.3">
      <c r="A29" s="73"/>
      <c r="B29" s="32">
        <v>312158</v>
      </c>
      <c r="C29" s="43" t="s">
        <v>41</v>
      </c>
      <c r="D29" s="62">
        <v>45572</v>
      </c>
      <c r="E29" s="88"/>
      <c r="F29" s="88"/>
      <c r="G29" s="34">
        <f t="shared" si="1"/>
        <v>0</v>
      </c>
      <c r="H29" s="22">
        <v>2.85</v>
      </c>
      <c r="I29" s="80">
        <f t="shared" si="0"/>
        <v>0</v>
      </c>
      <c r="L29" s="27"/>
      <c r="M29" s="25"/>
      <c r="N29" s="26"/>
      <c r="Q29" s="27"/>
      <c r="R29" s="25"/>
      <c r="S29" s="26"/>
    </row>
    <row r="30" spans="1:19" ht="3.75" customHeight="1" x14ac:dyDescent="0.25">
      <c r="A30" s="45"/>
      <c r="B30" s="42"/>
      <c r="C30" s="42"/>
      <c r="D30" s="42"/>
      <c r="E30" s="83"/>
      <c r="F30" s="83"/>
      <c r="G30" s="39"/>
      <c r="H30" s="38"/>
      <c r="I30" s="39"/>
      <c r="S30" s="28"/>
    </row>
    <row r="31" spans="1:19" ht="25" customHeight="1" x14ac:dyDescent="0.25">
      <c r="A31" s="72">
        <v>5</v>
      </c>
      <c r="B31" s="32">
        <v>312156</v>
      </c>
      <c r="C31" s="50" t="s">
        <v>42</v>
      </c>
      <c r="D31" s="44">
        <v>45538</v>
      </c>
      <c r="E31" s="88"/>
      <c r="F31" s="88"/>
      <c r="G31" s="34">
        <f>(E31*25)+F31</f>
        <v>0</v>
      </c>
      <c r="H31" s="22">
        <v>4.75</v>
      </c>
      <c r="I31" s="80">
        <f t="shared" si="0"/>
        <v>0</v>
      </c>
    </row>
    <row r="32" spans="1:19" ht="25" customHeight="1" x14ac:dyDescent="0.25">
      <c r="A32" s="72"/>
      <c r="B32" s="32">
        <v>312161</v>
      </c>
      <c r="C32" s="49" t="s">
        <v>43</v>
      </c>
      <c r="D32" s="44">
        <v>45538</v>
      </c>
      <c r="E32" s="88"/>
      <c r="F32" s="88"/>
      <c r="G32" s="34">
        <f t="shared" ref="G32:G34" si="2">(E32*25)+F32</f>
        <v>0</v>
      </c>
      <c r="H32" s="22">
        <v>4.75</v>
      </c>
      <c r="I32" s="80">
        <f t="shared" si="0"/>
        <v>0</v>
      </c>
    </row>
    <row r="33" spans="1:12" ht="25" customHeight="1" thickBot="1" x14ac:dyDescent="0.35">
      <c r="A33" s="72"/>
      <c r="B33" s="32">
        <v>312165</v>
      </c>
      <c r="C33" s="49" t="s">
        <v>44</v>
      </c>
      <c r="D33" s="62">
        <v>45572</v>
      </c>
      <c r="E33" s="88"/>
      <c r="F33" s="88"/>
      <c r="G33" s="34">
        <f t="shared" si="2"/>
        <v>0</v>
      </c>
      <c r="H33" s="22">
        <v>4.75</v>
      </c>
      <c r="I33" s="80">
        <f t="shared" si="0"/>
        <v>0</v>
      </c>
    </row>
    <row r="34" spans="1:12" ht="25" customHeight="1" thickTop="1" x14ac:dyDescent="0.25">
      <c r="A34" s="72"/>
      <c r="B34" s="32" t="s">
        <v>45</v>
      </c>
      <c r="C34" s="49" t="s">
        <v>46</v>
      </c>
      <c r="D34" s="44">
        <v>45586</v>
      </c>
      <c r="E34" s="88"/>
      <c r="F34" s="88"/>
      <c r="G34" s="34">
        <f>(E34*50)+F34</f>
        <v>0</v>
      </c>
      <c r="H34" s="55">
        <v>4.75</v>
      </c>
      <c r="I34" s="80">
        <f t="shared" si="0"/>
        <v>0</v>
      </c>
    </row>
    <row r="35" spans="1:12" ht="3.75" customHeight="1" x14ac:dyDescent="0.25">
      <c r="A35" s="45"/>
      <c r="B35" s="63"/>
      <c r="C35" s="45"/>
      <c r="D35" s="45"/>
      <c r="E35" s="84"/>
      <c r="F35" s="84"/>
      <c r="G35" s="45"/>
      <c r="H35" s="45"/>
      <c r="I35" s="39"/>
    </row>
    <row r="36" spans="1:12" ht="25" customHeight="1" x14ac:dyDescent="0.25">
      <c r="A36" s="75">
        <v>10</v>
      </c>
      <c r="B36" s="32">
        <v>102147</v>
      </c>
      <c r="C36" s="50" t="s">
        <v>47</v>
      </c>
      <c r="D36" s="44">
        <v>45534</v>
      </c>
      <c r="E36" s="87"/>
      <c r="F36" s="87"/>
      <c r="G36" s="34">
        <f>(E36*20)+F36</f>
        <v>0</v>
      </c>
      <c r="H36" s="22">
        <v>9.5</v>
      </c>
      <c r="I36" s="80">
        <f t="shared" si="0"/>
        <v>0</v>
      </c>
    </row>
    <row r="37" spans="1:12" ht="25" customHeight="1" x14ac:dyDescent="0.25">
      <c r="A37" s="72"/>
      <c r="B37" s="32">
        <v>312157</v>
      </c>
      <c r="C37" s="50" t="s">
        <v>48</v>
      </c>
      <c r="D37" s="44">
        <v>45538</v>
      </c>
      <c r="E37" s="87"/>
      <c r="F37" s="87"/>
      <c r="G37" s="34">
        <f t="shared" ref="G37:G40" si="3">(E37*20)+F37</f>
        <v>0</v>
      </c>
      <c r="H37" s="22">
        <v>9.5</v>
      </c>
      <c r="I37" s="80">
        <f t="shared" si="0"/>
        <v>0</v>
      </c>
    </row>
    <row r="38" spans="1:12" ht="25" customHeight="1" x14ac:dyDescent="0.25">
      <c r="A38" s="76"/>
      <c r="B38" s="32">
        <v>312163</v>
      </c>
      <c r="C38" s="51" t="s">
        <v>49</v>
      </c>
      <c r="D38" s="44">
        <v>45572</v>
      </c>
      <c r="E38" s="87"/>
      <c r="F38" s="87"/>
      <c r="G38" s="34">
        <f t="shared" si="3"/>
        <v>0</v>
      </c>
      <c r="H38" s="22">
        <v>9.5</v>
      </c>
      <c r="I38" s="80">
        <f t="shared" si="0"/>
        <v>0</v>
      </c>
      <c r="L38" s="82"/>
    </row>
    <row r="39" spans="1:12" ht="3.75" customHeight="1" x14ac:dyDescent="0.25">
      <c r="A39" s="45"/>
      <c r="B39" s="45"/>
      <c r="C39" s="45"/>
      <c r="D39" s="45"/>
      <c r="E39" s="84"/>
      <c r="F39" s="84"/>
      <c r="G39" s="45"/>
      <c r="H39" s="45"/>
      <c r="I39" s="39"/>
    </row>
    <row r="40" spans="1:12" ht="25" customHeight="1" x14ac:dyDescent="0.25">
      <c r="A40" s="75">
        <v>20</v>
      </c>
      <c r="B40" s="32">
        <v>312146</v>
      </c>
      <c r="C40" s="61" t="s">
        <v>50</v>
      </c>
      <c r="D40" s="44">
        <v>45572</v>
      </c>
      <c r="E40" s="88"/>
      <c r="F40" s="88"/>
      <c r="G40" s="34">
        <f>(E40*10)+F40</f>
        <v>0</v>
      </c>
      <c r="H40" s="22">
        <v>19</v>
      </c>
      <c r="I40" s="80">
        <f t="shared" si="0"/>
        <v>0</v>
      </c>
      <c r="L40" s="56"/>
    </row>
    <row r="41" spans="1:12" ht="25" customHeight="1" x14ac:dyDescent="0.25">
      <c r="A41" s="72"/>
      <c r="B41" s="32">
        <v>103210</v>
      </c>
      <c r="C41" s="52" t="s">
        <v>51</v>
      </c>
      <c r="D41" s="44">
        <v>45590</v>
      </c>
      <c r="E41" s="88"/>
      <c r="F41" s="88"/>
      <c r="G41" s="34">
        <f>(E41*10)+F41</f>
        <v>0</v>
      </c>
      <c r="H41" s="22">
        <v>19</v>
      </c>
      <c r="I41" s="80">
        <f t="shared" si="0"/>
        <v>0</v>
      </c>
      <c r="L41" s="56"/>
    </row>
    <row r="42" spans="1:12" s="58" customFormat="1" ht="15.65" customHeight="1" x14ac:dyDescent="0.25">
      <c r="A42" s="58" t="s">
        <v>21</v>
      </c>
      <c r="H42" s="59"/>
      <c r="K42" s="60"/>
    </row>
    <row r="43" spans="1:12" ht="30" customHeight="1" x14ac:dyDescent="0.25">
      <c r="D43" s="77" t="s">
        <v>33</v>
      </c>
      <c r="E43" s="78"/>
      <c r="F43" s="78"/>
      <c r="G43" s="78"/>
      <c r="H43" s="79"/>
      <c r="I43" s="81">
        <f>SUM(I21:I41)</f>
        <v>0</v>
      </c>
    </row>
    <row r="44" spans="1:12" ht="4.25" customHeight="1" x14ac:dyDescent="0.35">
      <c r="D44" s="46"/>
      <c r="E44" s="53"/>
      <c r="F44" s="53"/>
      <c r="G44" s="53"/>
      <c r="H44" s="53"/>
      <c r="I44" s="54"/>
    </row>
    <row r="45" spans="1:12" ht="21.65" customHeight="1" x14ac:dyDescent="0.25">
      <c r="A45" s="85"/>
      <c r="B45" s="85"/>
      <c r="C45" s="85"/>
      <c r="D45" s="85"/>
      <c r="F45" s="48"/>
    </row>
    <row r="46" spans="1:12" ht="15" customHeight="1" x14ac:dyDescent="0.3">
      <c r="A46" s="15" t="s">
        <v>13</v>
      </c>
      <c r="B46" s="16"/>
      <c r="C46" s="17"/>
      <c r="D46" s="35"/>
      <c r="F46" s="48"/>
      <c r="H46" s="2"/>
    </row>
    <row r="47" spans="1:12" ht="6.65" customHeight="1" thickBot="1" x14ac:dyDescent="0.35">
      <c r="H47" s="2"/>
    </row>
    <row r="48" spans="1:12" ht="15" customHeight="1" thickTop="1" x14ac:dyDescent="0.3">
      <c r="A48" s="4" t="s">
        <v>0</v>
      </c>
      <c r="B48" s="5"/>
      <c r="C48" s="5"/>
      <c r="D48" s="5"/>
      <c r="E48" s="5"/>
      <c r="F48" s="5"/>
      <c r="G48" s="5"/>
      <c r="H48" s="6"/>
      <c r="I48" s="7"/>
    </row>
    <row r="49" spans="1:9" ht="23" customHeight="1" thickBot="1" x14ac:dyDescent="0.35">
      <c r="A49" s="57" t="s">
        <v>1</v>
      </c>
      <c r="B49" s="8"/>
      <c r="C49" s="8"/>
      <c r="D49" s="8"/>
      <c r="E49" s="8"/>
      <c r="F49" s="8"/>
      <c r="G49" s="8" t="s">
        <v>2</v>
      </c>
      <c r="H49" s="9"/>
      <c r="I49" s="10"/>
    </row>
    <row r="50" spans="1:9" ht="2.4" customHeight="1" thickTop="1" x14ac:dyDescent="0.3">
      <c r="H50" s="2"/>
    </row>
    <row r="51" spans="1:9" ht="15" customHeight="1" x14ac:dyDescent="0.25">
      <c r="A51" s="69" t="s">
        <v>27</v>
      </c>
      <c r="B51" s="64"/>
      <c r="C51" s="64"/>
      <c r="D51" s="64"/>
      <c r="E51" s="64"/>
      <c r="F51" s="64"/>
      <c r="G51" s="64"/>
      <c r="H51" s="64"/>
      <c r="I51" s="64"/>
    </row>
    <row r="52" spans="1:9" ht="16.5" x14ac:dyDescent="0.25">
      <c r="A52" s="70" t="s">
        <v>30</v>
      </c>
      <c r="B52" s="70"/>
      <c r="C52" s="70"/>
      <c r="D52" s="70"/>
      <c r="E52" s="70"/>
      <c r="F52" s="70"/>
      <c r="G52" s="70"/>
      <c r="H52" s="70"/>
      <c r="I52" s="70"/>
    </row>
    <row r="53" spans="1:9" ht="18" customHeight="1" x14ac:dyDescent="0.25">
      <c r="A53" s="65" t="s">
        <v>28</v>
      </c>
      <c r="B53" s="66"/>
      <c r="C53" s="66"/>
      <c r="D53" s="66"/>
      <c r="E53" s="66"/>
      <c r="F53" s="66"/>
      <c r="G53" s="66"/>
      <c r="H53" s="66"/>
      <c r="I53" s="66"/>
    </row>
  </sheetData>
  <sheetProtection sheet="1" objects="1" scenarios="1" selectLockedCells="1"/>
  <mergeCells count="16">
    <mergeCell ref="C1:G1"/>
    <mergeCell ref="A53:I53"/>
    <mergeCell ref="A17:I17"/>
    <mergeCell ref="A2:I2"/>
    <mergeCell ref="A3:I3"/>
    <mergeCell ref="A51:I51"/>
    <mergeCell ref="A52:I52"/>
    <mergeCell ref="A21:A22"/>
    <mergeCell ref="A31:A34"/>
    <mergeCell ref="A27:A29"/>
    <mergeCell ref="A24:A25"/>
    <mergeCell ref="A36:A38"/>
    <mergeCell ref="A40:A41"/>
    <mergeCell ref="D43:H43"/>
    <mergeCell ref="A45:D45"/>
    <mergeCell ref="H14:I14"/>
  </mergeCells>
  <phoneticPr fontId="3" type="noConversion"/>
  <pageMargins left="0.51181102362204722" right="0.19685039370078741" top="0.78740157480314965" bottom="0" header="0.51181102362204722" footer="0.51181102362204722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Errington</dc:creator>
  <cp:lastModifiedBy>Carmella Politano</cp:lastModifiedBy>
  <cp:lastPrinted>2024-01-15T22:55:50Z</cp:lastPrinted>
  <dcterms:created xsi:type="dcterms:W3CDTF">1996-10-14T23:33:28Z</dcterms:created>
  <dcterms:modified xsi:type="dcterms:W3CDTF">2024-02-07T19:13:58Z</dcterms:modified>
</cp:coreProperties>
</file>